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5\Ingles\"/>
    </mc:Choice>
  </mc:AlternateContent>
  <xr:revisionPtr revIDLastSave="0" documentId="13_ncr:1_{F3FFEF86-BB59-4CAC-A919-883C8E6709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y Interest Type" sheetId="1" r:id="rId1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_xlnm.Print_Area" localSheetId="0">'By Interest Type'!$B$2:$D$36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4" i="1"/>
  <c r="D20" i="1"/>
  <c r="D18" i="1"/>
  <c r="D17" i="1"/>
  <c r="D26" i="1"/>
  <c r="D25" i="1"/>
  <c r="D22" i="1"/>
  <c r="D27" i="1"/>
  <c r="D23" i="1"/>
  <c r="D21" i="1"/>
  <c r="D19" i="1"/>
  <c r="D28" i="1"/>
  <c r="C36" i="1"/>
  <c r="D35" i="1"/>
  <c r="D29" i="1"/>
  <c r="D33" i="1"/>
  <c r="D34" i="1"/>
  <c r="D36" i="1"/>
</calcChain>
</file>

<file path=xl/sharedStrings.xml><?xml version="1.0" encoding="utf-8"?>
<sst xmlns="http://schemas.openxmlformats.org/spreadsheetml/2006/main" count="29" uniqueCount="26">
  <si>
    <t>%</t>
  </si>
  <si>
    <t>FIXED</t>
  </si>
  <si>
    <t>TOTAL</t>
  </si>
  <si>
    <t>DOMINICAN REPUBLIC</t>
  </si>
  <si>
    <t>MINISTRY OF FINANCE</t>
  </si>
  <si>
    <t>PUBLIC DEBT OFFICE</t>
  </si>
  <si>
    <t>Non Financial Public Sector Debt Stock by Interest Rate</t>
  </si>
  <si>
    <t>(Preliminary date in million, US$, except percentages)</t>
  </si>
  <si>
    <t>preliminary data</t>
  </si>
  <si>
    <t>Total NFPS Public Debt</t>
  </si>
  <si>
    <t>Interest Type</t>
  </si>
  <si>
    <t>Amount (US$)</t>
  </si>
  <si>
    <t>ZERO RATE</t>
  </si>
  <si>
    <t>SUMMARY</t>
  </si>
  <si>
    <t>FLOATING</t>
  </si>
  <si>
    <t>LIBOR (6 MONTHS)</t>
  </si>
  <si>
    <t xml:space="preserve">EURIBOR (6 MONTHS) </t>
  </si>
  <si>
    <t>IFAD VARIABLE RATE</t>
  </si>
  <si>
    <t>IDB RATE FIXED BASED 2ND EXEC.</t>
  </si>
  <si>
    <t>CABEI VARIABLE RATE</t>
  </si>
  <si>
    <t>IMF RATE</t>
  </si>
  <si>
    <t>IDB RATE BASED SOFR</t>
  </si>
  <si>
    <t>SECURED OVERNIGHT FINANCING RATE (SOFR)</t>
  </si>
  <si>
    <t>LOCAL PRIME RATE USD</t>
  </si>
  <si>
    <t>SOFR (6 MONTHS)</t>
  </si>
  <si>
    <t>As of  March  31st,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</si>
</sst>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,##0.00000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  <numFmt numFmtId="176" formatCode="_(* #,##0.0_);_(* \(#,##0.0\);_(* &quot;-&quot;??_);_(@_)"/>
    <numFmt numFmtId="177" formatCode="_(* #,##0.0_);_(* \(#,##0.0\);_(* &quot;-&quot;?_);_(@_)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3">
    <xf numFmtId="0" fontId="0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2" fontId="10" fillId="0" borderId="0" applyFill="0" applyBorder="0" applyAlignment="0" applyProtection="0">
      <alignment horizontal="right"/>
    </xf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0" fontId="4" fillId="3" borderId="4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</cellStyleXfs>
  <cellXfs count="33">
    <xf numFmtId="0" fontId="0" fillId="0" borderId="0" xfId="0"/>
    <xf numFmtId="0" fontId="1" fillId="0" borderId="0" xfId="241"/>
    <xf numFmtId="0" fontId="3" fillId="0" borderId="0" xfId="241" applyFont="1"/>
    <xf numFmtId="4" fontId="3" fillId="0" borderId="0" xfId="241" applyNumberFormat="1" applyFont="1"/>
    <xf numFmtId="0" fontId="18" fillId="0" borderId="0" xfId="241" applyFont="1"/>
    <xf numFmtId="165" fontId="3" fillId="0" borderId="0" xfId="241" applyNumberFormat="1" applyFont="1"/>
    <xf numFmtId="4" fontId="0" fillId="0" borderId="0" xfId="0" applyNumberFormat="1"/>
    <xf numFmtId="0" fontId="19" fillId="0" borderId="0" xfId="241" applyFont="1"/>
    <xf numFmtId="0" fontId="2" fillId="0" borderId="0" xfId="241" applyFont="1" applyAlignment="1">
      <alignment horizontal="left" indent="2"/>
    </xf>
    <xf numFmtId="166" fontId="4" fillId="0" borderId="0" xfId="110" applyNumberFormat="1" applyFont="1"/>
    <xf numFmtId="0" fontId="2" fillId="0" borderId="0" xfId="241" applyFont="1"/>
    <xf numFmtId="0" fontId="3" fillId="0" borderId="0" xfId="241" applyFont="1" applyAlignment="1">
      <alignment horizontal="left" indent="2"/>
    </xf>
    <xf numFmtId="176" fontId="3" fillId="0" borderId="0" xfId="8" applyNumberFormat="1" applyFont="1" applyFill="1"/>
    <xf numFmtId="176" fontId="2" fillId="0" borderId="3" xfId="8" applyNumberFormat="1" applyFont="1" applyFill="1" applyBorder="1"/>
    <xf numFmtId="0" fontId="15" fillId="4" borderId="0" xfId="0" applyFont="1" applyFill="1"/>
    <xf numFmtId="176" fontId="2" fillId="0" borderId="0" xfId="8" applyNumberFormat="1" applyFont="1" applyFill="1" applyBorder="1"/>
    <xf numFmtId="176" fontId="3" fillId="0" borderId="2" xfId="8" applyNumberFormat="1" applyFont="1" applyFill="1" applyBorder="1"/>
    <xf numFmtId="0" fontId="3" fillId="0" borderId="2" xfId="241" applyFont="1" applyBorder="1" applyAlignment="1">
      <alignment horizontal="left" indent="2"/>
    </xf>
    <xf numFmtId="0" fontId="20" fillId="5" borderId="5" xfId="241" applyFont="1" applyFill="1" applyBorder="1" applyAlignment="1">
      <alignment vertical="center" wrapText="1"/>
    </xf>
    <xf numFmtId="0" fontId="2" fillId="6" borderId="5" xfId="241" applyFont="1" applyFill="1" applyBorder="1" applyAlignment="1">
      <alignment vertical="center" wrapText="1"/>
    </xf>
    <xf numFmtId="0" fontId="2" fillId="6" borderId="5" xfId="241" applyFont="1" applyFill="1" applyBorder="1" applyAlignment="1">
      <alignment horizontal="center" vertical="center" wrapText="1"/>
    </xf>
    <xf numFmtId="164" fontId="2" fillId="6" borderId="5" xfId="623" applyNumberFormat="1" applyFont="1" applyFill="1" applyBorder="1" applyAlignment="1">
      <alignment horizontal="center" vertical="center" wrapText="1"/>
    </xf>
    <xf numFmtId="176" fontId="3" fillId="0" borderId="3" xfId="8" applyNumberFormat="1" applyFont="1" applyBorder="1"/>
    <xf numFmtId="176" fontId="3" fillId="0" borderId="0" xfId="8" applyNumberFormat="1" applyFont="1" applyBorder="1"/>
    <xf numFmtId="176" fontId="3" fillId="0" borderId="2" xfId="8" applyNumberFormat="1" applyFont="1" applyBorder="1"/>
    <xf numFmtId="177" fontId="1" fillId="0" borderId="0" xfId="241" applyNumberFormat="1"/>
    <xf numFmtId="43" fontId="1" fillId="0" borderId="0" xfId="8" applyFont="1"/>
    <xf numFmtId="43" fontId="1" fillId="0" borderId="0" xfId="241" applyNumberFormat="1"/>
    <xf numFmtId="0" fontId="21" fillId="0" borderId="0" xfId="0" applyFont="1"/>
    <xf numFmtId="0" fontId="21" fillId="0" borderId="2" xfId="0" applyFont="1" applyBorder="1"/>
    <xf numFmtId="0" fontId="1" fillId="0" borderId="0" xfId="241" applyAlignment="1">
      <alignment horizontal="center"/>
    </xf>
    <xf numFmtId="0" fontId="20" fillId="5" borderId="5" xfId="241" applyFont="1" applyFill="1" applyBorder="1" applyAlignment="1">
      <alignment horizontal="center" vertical="center" wrapText="1"/>
    </xf>
    <xf numFmtId="0" fontId="2" fillId="0" borderId="0" xfId="241" applyFont="1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7000000}"/>
    <cellStyle name="Comma 2" xfId="10" xr:uid="{00000000-0005-0000-0000-000008000000}"/>
    <cellStyle name="Comma 2 10" xfId="11" xr:uid="{00000000-0005-0000-0000-000009000000}"/>
    <cellStyle name="Comma 2 10 2" xfId="12" xr:uid="{00000000-0005-0000-0000-00000A000000}"/>
    <cellStyle name="Comma 2 11" xfId="13" xr:uid="{00000000-0005-0000-0000-00000B000000}"/>
    <cellStyle name="Comma 2 11 2" xfId="14" xr:uid="{00000000-0005-0000-0000-00000C000000}"/>
    <cellStyle name="Comma 2 12" xfId="15" xr:uid="{00000000-0005-0000-0000-00000D000000}"/>
    <cellStyle name="Comma 2 12 2" xfId="16" xr:uid="{00000000-0005-0000-0000-00000E000000}"/>
    <cellStyle name="Comma 2 13" xfId="17" xr:uid="{00000000-0005-0000-0000-00000F000000}"/>
    <cellStyle name="Comma 2 13 2" xfId="18" xr:uid="{00000000-0005-0000-0000-000010000000}"/>
    <cellStyle name="Comma 2 14" xfId="19" xr:uid="{00000000-0005-0000-0000-000011000000}"/>
    <cellStyle name="Comma 2 14 2" xfId="20" xr:uid="{00000000-0005-0000-0000-000012000000}"/>
    <cellStyle name="Comma 2 15" xfId="21" xr:uid="{00000000-0005-0000-0000-000013000000}"/>
    <cellStyle name="Comma 2 15 2" xfId="22" xr:uid="{00000000-0005-0000-0000-000014000000}"/>
    <cellStyle name="Comma 2 16" xfId="23" xr:uid="{00000000-0005-0000-0000-000015000000}"/>
    <cellStyle name="Comma 2 16 2" xfId="24" xr:uid="{00000000-0005-0000-0000-000016000000}"/>
    <cellStyle name="Comma 2 17" xfId="25" xr:uid="{00000000-0005-0000-0000-000017000000}"/>
    <cellStyle name="Comma 2 18" xfId="26" xr:uid="{00000000-0005-0000-0000-000018000000}"/>
    <cellStyle name="Comma 2 19" xfId="27" xr:uid="{00000000-0005-0000-0000-000019000000}"/>
    <cellStyle name="Comma 2 2" xfId="28" xr:uid="{00000000-0005-0000-0000-00001A000000}"/>
    <cellStyle name="Comma 2 2 10" xfId="29" xr:uid="{00000000-0005-0000-0000-00001B000000}"/>
    <cellStyle name="Comma 2 2 11" xfId="30" xr:uid="{00000000-0005-0000-0000-00001C000000}"/>
    <cellStyle name="Comma 2 2 12" xfId="31" xr:uid="{00000000-0005-0000-0000-00001D000000}"/>
    <cellStyle name="Comma 2 2 13" xfId="32" xr:uid="{00000000-0005-0000-0000-00001E000000}"/>
    <cellStyle name="Comma 2 2 14" xfId="33" xr:uid="{00000000-0005-0000-0000-00001F000000}"/>
    <cellStyle name="Comma 2 2 15" xfId="34" xr:uid="{00000000-0005-0000-0000-000020000000}"/>
    <cellStyle name="Comma 2 2 16" xfId="35" xr:uid="{00000000-0005-0000-0000-000021000000}"/>
    <cellStyle name="Comma 2 2 17" xfId="36" xr:uid="{00000000-0005-0000-0000-000022000000}"/>
    <cellStyle name="Comma 2 2 18" xfId="37" xr:uid="{00000000-0005-0000-0000-000023000000}"/>
    <cellStyle name="Comma 2 2 19" xfId="38" xr:uid="{00000000-0005-0000-0000-000024000000}"/>
    <cellStyle name="Comma 2 2 2" xfId="39" xr:uid="{00000000-0005-0000-0000-000025000000}"/>
    <cellStyle name="Comma 2 2 2 2" xfId="40" xr:uid="{00000000-0005-0000-0000-000026000000}"/>
    <cellStyle name="Comma 2 2 20" xfId="41" xr:uid="{00000000-0005-0000-0000-000027000000}"/>
    <cellStyle name="Comma 2 2 21" xfId="42" xr:uid="{00000000-0005-0000-0000-000028000000}"/>
    <cellStyle name="Comma 2 2 22" xfId="43" xr:uid="{00000000-0005-0000-0000-000029000000}"/>
    <cellStyle name="Comma 2 2 23" xfId="44" xr:uid="{00000000-0005-0000-0000-00002A000000}"/>
    <cellStyle name="Comma 2 2 24" xfId="45" xr:uid="{00000000-0005-0000-0000-00002B000000}"/>
    <cellStyle name="Comma 2 2 25" xfId="46" xr:uid="{00000000-0005-0000-0000-00002C000000}"/>
    <cellStyle name="Comma 2 2 26" xfId="47" xr:uid="{00000000-0005-0000-0000-00002D000000}"/>
    <cellStyle name="Comma 2 2 27" xfId="48" xr:uid="{00000000-0005-0000-0000-00002E000000}"/>
    <cellStyle name="Comma 2 2 28" xfId="49" xr:uid="{00000000-0005-0000-0000-00002F000000}"/>
    <cellStyle name="Comma 2 2 29" xfId="50" xr:uid="{00000000-0005-0000-0000-000030000000}"/>
    <cellStyle name="Comma 2 2 3" xfId="51" xr:uid="{00000000-0005-0000-0000-000031000000}"/>
    <cellStyle name="Comma 2 2 3 2" xfId="52" xr:uid="{00000000-0005-0000-0000-000032000000}"/>
    <cellStyle name="Comma 2 2 30" xfId="53" xr:uid="{00000000-0005-0000-0000-000033000000}"/>
    <cellStyle name="Comma 2 2 31" xfId="54" xr:uid="{00000000-0005-0000-0000-000034000000}"/>
    <cellStyle name="Comma 2 2 32" xfId="55" xr:uid="{00000000-0005-0000-0000-000035000000}"/>
    <cellStyle name="Comma 2 2 33" xfId="56" xr:uid="{00000000-0005-0000-0000-000036000000}"/>
    <cellStyle name="Comma 2 2 4" xfId="57" xr:uid="{00000000-0005-0000-0000-000037000000}"/>
    <cellStyle name="Comma 2 2 4 2" xfId="58" xr:uid="{00000000-0005-0000-0000-000038000000}"/>
    <cellStyle name="Comma 2 2 5" xfId="59" xr:uid="{00000000-0005-0000-0000-000039000000}"/>
    <cellStyle name="Comma 2 2 6" xfId="60" xr:uid="{00000000-0005-0000-0000-00003A000000}"/>
    <cellStyle name="Comma 2 2 7" xfId="61" xr:uid="{00000000-0005-0000-0000-00003B000000}"/>
    <cellStyle name="Comma 2 2 8" xfId="62" xr:uid="{00000000-0005-0000-0000-00003C000000}"/>
    <cellStyle name="Comma 2 2 9" xfId="63" xr:uid="{00000000-0005-0000-0000-00003D000000}"/>
    <cellStyle name="Comma 2 20" xfId="64" xr:uid="{00000000-0005-0000-0000-00003E000000}"/>
    <cellStyle name="Comma 2 21" xfId="65" xr:uid="{00000000-0005-0000-0000-00003F000000}"/>
    <cellStyle name="Comma 2 22" xfId="66" xr:uid="{00000000-0005-0000-0000-000040000000}"/>
    <cellStyle name="Comma 2 23" xfId="67" xr:uid="{00000000-0005-0000-0000-000041000000}"/>
    <cellStyle name="Comma 2 24" xfId="68" xr:uid="{00000000-0005-0000-0000-000042000000}"/>
    <cellStyle name="Comma 2 25" xfId="69" xr:uid="{00000000-0005-0000-0000-000043000000}"/>
    <cellStyle name="Comma 2 26" xfId="70" xr:uid="{00000000-0005-0000-0000-000044000000}"/>
    <cellStyle name="Comma 2 27" xfId="71" xr:uid="{00000000-0005-0000-0000-000045000000}"/>
    <cellStyle name="Comma 2 28" xfId="72" xr:uid="{00000000-0005-0000-0000-000046000000}"/>
    <cellStyle name="Comma 2 29" xfId="73" xr:uid="{00000000-0005-0000-0000-000047000000}"/>
    <cellStyle name="Comma 2 3" xfId="74" xr:uid="{00000000-0005-0000-0000-000048000000}"/>
    <cellStyle name="Comma 2 3 2" xfId="75" xr:uid="{00000000-0005-0000-0000-000049000000}"/>
    <cellStyle name="Comma 2 30" xfId="76" xr:uid="{00000000-0005-0000-0000-00004A000000}"/>
    <cellStyle name="Comma 2 31" xfId="77" xr:uid="{00000000-0005-0000-0000-00004B000000}"/>
    <cellStyle name="Comma 2 32" xfId="78" xr:uid="{00000000-0005-0000-0000-00004C000000}"/>
    <cellStyle name="Comma 2 33" xfId="79" xr:uid="{00000000-0005-0000-0000-00004D000000}"/>
    <cellStyle name="Comma 2 34" xfId="80" xr:uid="{00000000-0005-0000-0000-00004E000000}"/>
    <cellStyle name="Comma 2 35" xfId="81" xr:uid="{00000000-0005-0000-0000-00004F000000}"/>
    <cellStyle name="Comma 2 35 2" xfId="82" xr:uid="{00000000-0005-0000-0000-000050000000}"/>
    <cellStyle name="Comma 2 36" xfId="83" xr:uid="{00000000-0005-0000-0000-000051000000}"/>
    <cellStyle name="Comma 2 4" xfId="84" xr:uid="{00000000-0005-0000-0000-000052000000}"/>
    <cellStyle name="Comma 2 4 2" xfId="85" xr:uid="{00000000-0005-0000-0000-000053000000}"/>
    <cellStyle name="Comma 2 5" xfId="86" xr:uid="{00000000-0005-0000-0000-000054000000}"/>
    <cellStyle name="Comma 2 5 2" xfId="87" xr:uid="{00000000-0005-0000-0000-000055000000}"/>
    <cellStyle name="Comma 2 6" xfId="88" xr:uid="{00000000-0005-0000-0000-000056000000}"/>
    <cellStyle name="Comma 2 6 2" xfId="89" xr:uid="{00000000-0005-0000-0000-000057000000}"/>
    <cellStyle name="Comma 2 7" xfId="90" xr:uid="{00000000-0005-0000-0000-000058000000}"/>
    <cellStyle name="Comma 2 7 2" xfId="91" xr:uid="{00000000-0005-0000-0000-000059000000}"/>
    <cellStyle name="Comma 2 8" xfId="92" xr:uid="{00000000-0005-0000-0000-00005A000000}"/>
    <cellStyle name="Comma 2 8 2" xfId="93" xr:uid="{00000000-0005-0000-0000-00005B000000}"/>
    <cellStyle name="Comma 2 9" xfId="94" xr:uid="{00000000-0005-0000-0000-00005C000000}"/>
    <cellStyle name="Comma 2 9 2" xfId="95" xr:uid="{00000000-0005-0000-0000-00005D000000}"/>
    <cellStyle name="Comma 3" xfId="96" xr:uid="{00000000-0005-0000-0000-00005E000000}"/>
    <cellStyle name="Comma 3 2" xfId="97" xr:uid="{00000000-0005-0000-0000-00005F000000}"/>
    <cellStyle name="Comma 4" xfId="98" xr:uid="{00000000-0005-0000-0000-000060000000}"/>
    <cellStyle name="Comma 4 2" xfId="99" xr:uid="{00000000-0005-0000-0000-000061000000}"/>
    <cellStyle name="Comma 4 3" xfId="100" xr:uid="{00000000-0005-0000-0000-000062000000}"/>
    <cellStyle name="Comma 4 4" xfId="101" xr:uid="{00000000-0005-0000-0000-000063000000}"/>
    <cellStyle name="Comma 4 5" xfId="102" xr:uid="{00000000-0005-0000-0000-000064000000}"/>
    <cellStyle name="Comma 5" xfId="103" xr:uid="{00000000-0005-0000-0000-000065000000}"/>
    <cellStyle name="Comma 6" xfId="104" xr:uid="{00000000-0005-0000-0000-000066000000}"/>
    <cellStyle name="Comma 7" xfId="105" xr:uid="{00000000-0005-0000-0000-000067000000}"/>
    <cellStyle name="Hyperlink 2" xfId="106" xr:uid="{00000000-0005-0000-0000-000068000000}"/>
    <cellStyle name="imf-one decimal" xfId="107" xr:uid="{00000000-0005-0000-0000-000069000000}"/>
    <cellStyle name="imf-zero decimal" xfId="108" xr:uid="{00000000-0005-0000-0000-00006A000000}"/>
    <cellStyle name="MacroCode" xfId="109" xr:uid="{00000000-0005-0000-0000-00006B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1" defaultTableStyle="TableStyleMedium9" defaultPivotStyle="PivotStyleLight16">
    <tableStyle name="Invisible" pivot="0" table="0" count="0" xr9:uid="{2100159F-FB1F-461D-B300-EDCA2658F556}"/>
  </tableStyles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2571749</xdr:colOff>
      <xdr:row>0</xdr:row>
      <xdr:rowOff>71438</xdr:rowOff>
    </xdr:from>
    <xdr:to>
      <xdr:col>1</xdr:col>
      <xdr:colOff>3488531</xdr:colOff>
      <xdr:row>5</xdr:row>
      <xdr:rowOff>67819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02F7E9A-01CA-4E33-AD12-FC6AA663E5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5810249" y="71438"/>
          <a:ext cx="916782" cy="829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F39"/>
  <sheetViews>
    <sheetView showGridLines="0" tabSelected="1" zoomScale="80" zoomScaleNormal="80" workbookViewId="0"/>
  </sheetViews>
  <sheetFormatPr defaultColWidth="16.140625" defaultRowHeight="12.75"/>
  <cols>
    <col min="1" max="1" width="2" style="1" customWidth="1"/>
    <col min="2" max="2" width="56.7109375" style="1" customWidth="1"/>
    <col min="3" max="3" width="18.7109375" style="1" customWidth="1"/>
    <col min="4" max="4" width="14.42578125" style="1" customWidth="1"/>
    <col min="5" max="5" width="13.5703125" style="1" customWidth="1"/>
    <col min="6" max="205" width="9.140625" style="1" customWidth="1"/>
    <col min="206" max="206" width="46.28515625" style="1" bestFit="1" customWidth="1"/>
    <col min="207" max="207" width="44.7109375" style="1" bestFit="1" customWidth="1"/>
    <col min="208" max="209" width="11.85546875" style="1" customWidth="1"/>
    <col min="210" max="210" width="19.28515625" style="1" customWidth="1"/>
    <col min="211" max="211" width="37.85546875" style="1" customWidth="1"/>
    <col min="212" max="16384" width="16.140625" style="1"/>
  </cols>
  <sheetData>
    <row r="7" spans="2:4" ht="15">
      <c r="B7" s="32" t="s">
        <v>5</v>
      </c>
      <c r="C7" s="32"/>
      <c r="D7" s="32"/>
    </row>
    <row r="8" spans="2:4" ht="15">
      <c r="B8" s="32" t="s">
        <v>4</v>
      </c>
      <c r="C8" s="32"/>
      <c r="D8" s="32"/>
    </row>
    <row r="9" spans="2:4" ht="15">
      <c r="B9" s="32" t="s">
        <v>3</v>
      </c>
      <c r="C9" s="32"/>
      <c r="D9" s="32"/>
    </row>
    <row r="10" spans="2:4" ht="15">
      <c r="B10" s="32"/>
      <c r="C10" s="32"/>
      <c r="D10" s="32"/>
    </row>
    <row r="11" spans="2:4" ht="15">
      <c r="B11" s="32" t="s">
        <v>6</v>
      </c>
      <c r="C11" s="32"/>
      <c r="D11" s="32"/>
    </row>
    <row r="12" spans="2:4" ht="15">
      <c r="B12" s="32" t="s">
        <v>7</v>
      </c>
      <c r="C12" s="32"/>
      <c r="D12" s="32"/>
    </row>
    <row r="13" spans="2:4">
      <c r="B13" s="30" t="s">
        <v>8</v>
      </c>
      <c r="C13" s="30"/>
      <c r="D13" s="30"/>
    </row>
    <row r="14" spans="2:4" ht="14.25">
      <c r="B14" s="2"/>
      <c r="C14" s="3"/>
      <c r="D14" s="2"/>
    </row>
    <row r="15" spans="2:4" ht="18.75" customHeight="1">
      <c r="B15" s="18" t="s">
        <v>9</v>
      </c>
      <c r="C15" s="31" t="s">
        <v>25</v>
      </c>
      <c r="D15" s="31"/>
    </row>
    <row r="16" spans="2:4" ht="16.5" customHeight="1">
      <c r="B16" s="19" t="s">
        <v>10</v>
      </c>
      <c r="C16" s="20" t="s">
        <v>11</v>
      </c>
      <c r="D16" s="21" t="s">
        <v>0</v>
      </c>
    </row>
    <row r="17" spans="1:6" ht="15">
      <c r="A17" s="4"/>
      <c r="B17" s="28" t="s">
        <v>1</v>
      </c>
      <c r="C17" s="12">
        <v>51972.90634294739</v>
      </c>
      <c r="D17" s="22">
        <f>C17/$C$29*100</f>
        <v>87.201670086429871</v>
      </c>
      <c r="E17" s="26"/>
    </row>
    <row r="18" spans="1:6" ht="15">
      <c r="A18" s="4"/>
      <c r="B18" s="28" t="s">
        <v>21</v>
      </c>
      <c r="C18" s="12">
        <v>4226.9827150800002</v>
      </c>
      <c r="D18" s="23">
        <f>C18/$C$29*100</f>
        <v>7.0921558580775033</v>
      </c>
      <c r="E18" s="26"/>
    </row>
    <row r="19" spans="1:6" ht="15">
      <c r="A19" s="4"/>
      <c r="B19" s="28" t="s">
        <v>22</v>
      </c>
      <c r="C19" s="12">
        <v>1995.13285855</v>
      </c>
      <c r="D19" s="23">
        <f>C19/$C$29*100</f>
        <v>3.347492560101585</v>
      </c>
      <c r="E19" s="26"/>
    </row>
    <row r="20" spans="1:6" ht="15">
      <c r="A20" s="4"/>
      <c r="B20" s="28" t="s">
        <v>15</v>
      </c>
      <c r="C20" s="12">
        <v>807.59539660999985</v>
      </c>
      <c r="D20" s="23">
        <f>C20/$C$29*100</f>
        <v>1.3550072969521558</v>
      </c>
      <c r="E20" s="26"/>
    </row>
    <row r="21" spans="1:6" ht="15">
      <c r="A21" s="4"/>
      <c r="B21" s="28" t="s">
        <v>24</v>
      </c>
      <c r="C21" s="12">
        <v>227.04682900699999</v>
      </c>
      <c r="D21" s="23">
        <f>C21/$C$29*100</f>
        <v>0.38094584410181115</v>
      </c>
      <c r="E21" s="26"/>
    </row>
    <row r="22" spans="1:6" ht="15">
      <c r="A22"/>
      <c r="B22" s="28" t="s">
        <v>16</v>
      </c>
      <c r="C22" s="12">
        <v>156.76766692800001</v>
      </c>
      <c r="D22" s="23">
        <f>C22/$C$29*100</f>
        <v>0.26302940000063751</v>
      </c>
      <c r="E22" s="26"/>
    </row>
    <row r="23" spans="1:6" ht="15">
      <c r="A23"/>
      <c r="B23" s="28" t="s">
        <v>20</v>
      </c>
      <c r="C23" s="12">
        <v>79.289892082999998</v>
      </c>
      <c r="D23" s="23">
        <f>C23/$C$29*100</f>
        <v>0.13303491178627608</v>
      </c>
      <c r="E23" s="26"/>
    </row>
    <row r="24" spans="1:6" ht="15">
      <c r="A24" s="6"/>
      <c r="B24" s="28" t="s">
        <v>18</v>
      </c>
      <c r="C24" s="12">
        <v>47.125713850000004</v>
      </c>
      <c r="D24" s="23">
        <f>C24/$C$29*100</f>
        <v>7.9068908031017612E-2</v>
      </c>
      <c r="E24" s="26"/>
    </row>
    <row r="25" spans="1:6" ht="15">
      <c r="A25" s="4"/>
      <c r="B25" s="28" t="s">
        <v>19</v>
      </c>
      <c r="C25" s="12">
        <v>35.058333570000002</v>
      </c>
      <c r="D25" s="23">
        <f>C25/$C$29*100</f>
        <v>5.88219026578643E-2</v>
      </c>
      <c r="E25" s="26"/>
    </row>
    <row r="26" spans="1:6" ht="15">
      <c r="A26" s="6"/>
      <c r="B26" s="28" t="s">
        <v>17</v>
      </c>
      <c r="C26" s="12">
        <v>21.262753277999998</v>
      </c>
      <c r="D26" s="23">
        <f>C26/$C$29*100</f>
        <v>3.5675272501456232E-2</v>
      </c>
      <c r="E26" s="26"/>
    </row>
    <row r="27" spans="1:6" ht="15">
      <c r="A27" s="4"/>
      <c r="B27" s="28" t="s">
        <v>23</v>
      </c>
      <c r="C27" s="12">
        <v>15.299999960000001</v>
      </c>
      <c r="D27" s="23">
        <f>C27/$C$29*100</f>
        <v>2.5670789700129138E-2</v>
      </c>
      <c r="E27" s="26"/>
    </row>
    <row r="28" spans="1:6" ht="15">
      <c r="A28" s="2"/>
      <c r="B28" s="29" t="s">
        <v>12</v>
      </c>
      <c r="C28" s="16">
        <v>16.346816736000001</v>
      </c>
      <c r="D28" s="24">
        <f>C28/$C$29*100</f>
        <v>2.7427169659705507E-2</v>
      </c>
      <c r="E28" s="26"/>
    </row>
    <row r="29" spans="1:6" ht="15">
      <c r="A29" s="7"/>
      <c r="B29" s="8" t="s">
        <v>2</v>
      </c>
      <c r="C29" s="15">
        <f>SUM(C17:C28)</f>
        <v>59600.81531859938</v>
      </c>
      <c r="D29" s="15">
        <f>SUM(D17:D28)</f>
        <v>100.00000000000001</v>
      </c>
      <c r="E29" s="26"/>
    </row>
    <row r="30" spans="1:6" ht="15">
      <c r="C30" s="9"/>
      <c r="D30" s="5"/>
      <c r="E30" s="26"/>
    </row>
    <row r="31" spans="1:6" ht="14.25">
      <c r="B31" s="2"/>
      <c r="C31" s="5"/>
      <c r="D31" s="5"/>
      <c r="E31" s="26"/>
    </row>
    <row r="32" spans="1:6" ht="15">
      <c r="B32" s="10" t="s">
        <v>13</v>
      </c>
      <c r="C32" s="5"/>
      <c r="D32" s="5"/>
      <c r="E32" s="26"/>
      <c r="F32" s="26"/>
    </row>
    <row r="33" spans="2:6" ht="14.25">
      <c r="B33" s="11" t="s">
        <v>1</v>
      </c>
      <c r="C33" s="12">
        <v>51972.90634294739</v>
      </c>
      <c r="D33" s="23">
        <f>C33/$C$36*100</f>
        <v>87.201670086429857</v>
      </c>
      <c r="E33" s="26"/>
    </row>
    <row r="34" spans="2:6" ht="14.25">
      <c r="B34" s="11" t="s">
        <v>14</v>
      </c>
      <c r="C34" s="12">
        <v>7611.5621589159991</v>
      </c>
      <c r="D34" s="23">
        <f>C34/$C$36*100</f>
        <v>12.770902743910433</v>
      </c>
      <c r="E34" s="26"/>
      <c r="F34" s="27"/>
    </row>
    <row r="35" spans="2:6" ht="14.25">
      <c r="B35" s="17" t="s">
        <v>12</v>
      </c>
      <c r="C35" s="12">
        <v>16.346816736000001</v>
      </c>
      <c r="D35" s="23">
        <f>C35/$C$36*100</f>
        <v>2.7427169659705503E-2</v>
      </c>
      <c r="E35" s="26"/>
    </row>
    <row r="36" spans="2:6" ht="15">
      <c r="B36" s="8" t="s">
        <v>2</v>
      </c>
      <c r="C36" s="13">
        <f>SUM(C33:C35)</f>
        <v>59600.815318599387</v>
      </c>
      <c r="D36" s="13">
        <f>SUM(D33:D35)</f>
        <v>99.999999999999986</v>
      </c>
      <c r="E36" s="26"/>
    </row>
    <row r="37" spans="2:6" ht="14.25">
      <c r="B37" s="2"/>
    </row>
    <row r="38" spans="2:6">
      <c r="C38" s="25"/>
    </row>
    <row r="39" spans="2:6">
      <c r="B39" s="14"/>
    </row>
  </sheetData>
  <sortState xmlns:xlrd2="http://schemas.microsoft.com/office/spreadsheetml/2017/richdata2" ref="B17:D36">
    <sortCondition descending="1" ref="C17:C36"/>
  </sortState>
  <mergeCells count="8">
    <mergeCell ref="B13:D13"/>
    <mergeCell ref="C15:D15"/>
    <mergeCell ref="B7:D7"/>
    <mergeCell ref="B8:D8"/>
    <mergeCell ref="B9:D9"/>
    <mergeCell ref="B10:D10"/>
    <mergeCell ref="B11:D11"/>
    <mergeCell ref="B12:D12"/>
  </mergeCells>
  <pageMargins left="1.02" right="0.75" top="0.56999999999999995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45AA4-4430-4880-B162-498988FCA4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1C721-F45B-4B5C-8991-32E561A8CC76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customXml/itemProps3.xml><?xml version="1.0" encoding="utf-8"?>
<ds:datastoreItem xmlns:ds="http://schemas.openxmlformats.org/officeDocument/2006/customXml" ds:itemID="{35ED4E9C-03BB-414A-BB4B-6B5E31942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Interest Type</vt:lpstr>
      <vt:lpstr>'By Interest Type'!Print_Area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2013-11-01T18:58:26Z</cp:lastPrinted>
  <dcterms:created xsi:type="dcterms:W3CDTF">2011-05-09T14:21:30Z</dcterms:created>
  <dcterms:modified xsi:type="dcterms:W3CDTF">2025-05-12T14:58:42Z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